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oand\Documents\Tesoreria 2025\Informes contables Daniel -2024\Febrero de 2025\"/>
    </mc:Choice>
  </mc:AlternateContent>
  <xr:revisionPtr revIDLastSave="0" documentId="13_ncr:1_{2A997562-34B0-403F-92ED-FF653DB4CD33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eg Contratacion " sheetId="1" r:id="rId1"/>
  </sheets>
  <definedNames>
    <definedName name="_Hlk135144095" localSheetId="0">'Seg Contratacion '!$C$8</definedName>
    <definedName name="_Hlk135386276" localSheetId="0">'Seg Contratacion '!$C$10</definedName>
    <definedName name="_xlnm.Print_Area" localSheetId="0">'Seg Contratacion '!$A$1:$J$47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2" i="1" l="1"/>
  <c r="N5" i="1" l="1"/>
  <c r="N6" i="1"/>
  <c r="N10" i="1"/>
  <c r="N14" i="1"/>
  <c r="N18" i="1"/>
  <c r="N22" i="1"/>
  <c r="N26" i="1"/>
  <c r="N30" i="1"/>
  <c r="N34" i="1"/>
  <c r="N38" i="1"/>
  <c r="N7" i="1"/>
  <c r="N11" i="1"/>
  <c r="N15" i="1"/>
  <c r="N19" i="1"/>
  <c r="N23" i="1"/>
  <c r="N27" i="1"/>
  <c r="N31" i="1"/>
  <c r="N35" i="1"/>
  <c r="N8" i="1"/>
  <c r="N12" i="1"/>
  <c r="N16" i="1"/>
  <c r="N20" i="1"/>
  <c r="N24" i="1"/>
  <c r="N28" i="1"/>
  <c r="N32" i="1"/>
  <c r="N36" i="1"/>
  <c r="N9" i="1"/>
  <c r="N13" i="1"/>
  <c r="N17" i="1"/>
  <c r="N21" i="1"/>
  <c r="N25" i="1"/>
  <c r="N29" i="1"/>
  <c r="N33" i="1"/>
  <c r="N37" i="1"/>
  <c r="H5" i="1"/>
  <c r="H6" i="1" l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F39" i="1" l="1"/>
  <c r="G39" i="1"/>
  <c r="E3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 l="1"/>
  <c r="I2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CADEFE SAS</author>
  </authors>
  <commentList>
    <comment ref="C2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SED- 
Debe ingresar el valor del presupuesto definitivo de ingresos del periodo a reportar.</t>
        </r>
      </text>
    </comment>
    <comment ref="E2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SED- 
Se debe ingresar el mes el cual esta reportando</t>
        </r>
      </text>
    </comment>
    <comment ref="I2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 xml:space="preserve">SED-
CALCULO AUTOMATICO
</t>
        </r>
      </text>
    </comment>
    <comment ref="C3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>SED- 
Debe ingresar el valor del presupuesto definitivo de gastos del periodo a reportar.</t>
        </r>
      </text>
    </comment>
  </commentList>
</comments>
</file>

<file path=xl/sharedStrings.xml><?xml version="1.0" encoding="utf-8"?>
<sst xmlns="http://schemas.openxmlformats.org/spreadsheetml/2006/main" count="31" uniqueCount="31">
  <si>
    <t>No. Contrato</t>
  </si>
  <si>
    <t xml:space="preserve">Clase de Contrato </t>
  </si>
  <si>
    <t>Objeto de Contrato (Abreviado)</t>
  </si>
  <si>
    <t xml:space="preserve">Contratista (Nombre y Apellido o en defecto Razón Social) </t>
  </si>
  <si>
    <t xml:space="preserve">Valor Inicial Contrato </t>
  </si>
  <si>
    <t xml:space="preserve">Adiciones </t>
  </si>
  <si>
    <t>Reducciones (Liberaciones)</t>
  </si>
  <si>
    <t xml:space="preserve">Valor Definitivo </t>
  </si>
  <si>
    <t xml:space="preserve">Fecha de Inicio </t>
  </si>
  <si>
    <t xml:space="preserve">Fecha de Terminación </t>
  </si>
  <si>
    <t>NOMBRE INSTITUCION EDUCATIVA:</t>
  </si>
  <si>
    <t>PRESPUESTO DEFINITIVO DE INGRESO:</t>
  </si>
  <si>
    <t>PRESPUESTO DEFINITIVO DE GASTOS:</t>
  </si>
  <si>
    <t>ESTADO DE NIVEL DE COMPROMISO:</t>
  </si>
  <si>
    <t xml:space="preserve">TOTALES </t>
  </si>
  <si>
    <t>MUNICIPIO:</t>
  </si>
  <si>
    <t xml:space="preserve">COMPROBANTE DE EGRESO </t>
  </si>
  <si>
    <t>CDP</t>
  </si>
  <si>
    <t>RP</t>
  </si>
  <si>
    <t xml:space="preserve">Espacio solamente informativo para seguimiento  </t>
  </si>
  <si>
    <t>Elaborado:</t>
  </si>
  <si>
    <t xml:space="preserve">Aux. Administrativo </t>
  </si>
  <si>
    <t xml:space="preserve">MES REPORTADO: </t>
  </si>
  <si>
    <t>SEGUIMIENTO MENSUAL DE CONTRATACIÓN VIGENCIA 2023</t>
  </si>
  <si>
    <t xml:space="preserve">FECHA ACTUAL </t>
  </si>
  <si>
    <t xml:space="preserve">ESTADO </t>
  </si>
  <si>
    <t xml:space="preserve">I.E RURAL JESUS MARIA MORALES </t>
  </si>
  <si>
    <t xml:space="preserve">CALARCA </t>
  </si>
  <si>
    <t xml:space="preserve">LUZ MERY GAVIRIA LOPEZ </t>
  </si>
  <si>
    <t>C.C. 25165385</t>
  </si>
  <si>
    <t>FEBRERO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</si>
</sst>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2" formatCode="_-&quot;$&quot;\ * #,##0_-;\-&quot;$&quot;\ * #,##0_-;_-&quot;$&quot;\ * &quot;-&quot;_-;_-@_-"/>
    <numFmt numFmtId="164" formatCode="_-[$$-240A]\ * #,##0.00_-;\-[$$-240A]\ * #,##0.00_-;_-[$$-240A]\ * &quot;-&quot;??_-;_-@_-"/>
    <numFmt numFmtId="165" formatCode="_-&quot;$&quot;\ * #,##0.00_-;\-&quot;$&quot;\ * #,##0.00_-;_-&quot;$&quot;\ * &quot;-&quot;_-;_-@_-"/>
  </numFmts>
  <fonts count="12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Opens Sans"/>
    </font>
    <font>
      <b/>
      <sz val="12"/>
      <color theme="1"/>
      <name val="Opens Sans"/>
    </font>
    <font>
      <b/>
      <sz val="10"/>
      <color theme="1"/>
      <name val="Opens Sans"/>
    </font>
    <font>
      <sz val="8"/>
      <name val="Calibri"/>
      <family val="2"/>
      <scheme val="minor"/>
    </font>
    <font>
      <b/>
      <sz val="9"/>
      <color indexed="81"/>
      <name val="Tahoma"/>
      <family val="2"/>
    </font>
    <font>
      <sz val="12"/>
      <color theme="1"/>
      <name val="Open Sans"/>
    </font>
    <font>
      <b/>
      <sz val="12"/>
      <color theme="1"/>
      <name val="Open Sans"/>
    </font>
    <font>
      <b/>
      <sz val="18"/>
      <color theme="1"/>
      <name val="Opens Sans"/>
    </font>
    <font>
      <sz val="12"/>
      <color theme="1"/>
      <name val="Arial"/>
      <family val="2"/>
    </font>
    <font>
      <sz val="12"/>
      <color theme="1"/>
      <name val="Open Sans"/>
      <family val="2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42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68">
    <xf numFmtId="0" fontId="0" fillId="0" borderId="0" xfId="0"/>
    <xf numFmtId="0" fontId="2" fillId="0" borderId="0" xfId="0" applyFont="1" applyProtection="1">
      <protection locked="0"/>
    </xf>
    <xf numFmtId="0" fontId="3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vertical="center"/>
      <protection locked="0"/>
    </xf>
    <xf numFmtId="164" fontId="2" fillId="0" borderId="0" xfId="0" applyNumberFormat="1" applyFont="1" applyAlignment="1" applyProtection="1">
      <alignment horizontal="right" vertical="center"/>
      <protection locked="0"/>
    </xf>
    <xf numFmtId="0" fontId="3" fillId="0" borderId="0" xfId="0" applyFont="1" applyAlignment="1" applyProtection="1">
      <alignment horizontal="right" vertical="center"/>
      <protection locked="0"/>
    </xf>
    <xf numFmtId="0" fontId="2" fillId="0" borderId="0" xfId="0" applyFont="1" applyAlignment="1" applyProtection="1">
      <alignment horizontal="left" vertical="center"/>
      <protection locked="0"/>
    </xf>
    <xf numFmtId="0" fontId="2" fillId="0" borderId="2" xfId="0" applyFont="1" applyBorder="1" applyAlignment="1" applyProtection="1">
      <alignment horizontal="center" vertical="center" wrapText="1"/>
      <protection locked="0"/>
    </xf>
    <xf numFmtId="0" fontId="2" fillId="0" borderId="12" xfId="0" applyFont="1" applyBorder="1" applyAlignment="1" applyProtection="1">
      <alignment horizontal="center" vertical="center" wrapText="1"/>
      <protection locked="0"/>
    </xf>
    <xf numFmtId="0" fontId="2" fillId="0" borderId="13" xfId="0" applyFont="1" applyBorder="1" applyAlignment="1" applyProtection="1">
      <alignment horizontal="center" vertical="center" wrapText="1"/>
      <protection locked="0"/>
    </xf>
    <xf numFmtId="0" fontId="2" fillId="2" borderId="12" xfId="0" applyFont="1" applyFill="1" applyBorder="1" applyAlignment="1" applyProtection="1">
      <alignment horizontal="center" vertical="center" wrapText="1"/>
      <protection locked="0"/>
    </xf>
    <xf numFmtId="0" fontId="2" fillId="2" borderId="13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Alignment="1" applyProtection="1">
      <alignment horizontal="center" vertical="center" wrapText="1"/>
      <protection locked="0"/>
    </xf>
    <xf numFmtId="49" fontId="7" fillId="0" borderId="4" xfId="0" applyNumberFormat="1" applyFont="1" applyBorder="1" applyAlignment="1" applyProtection="1">
      <alignment horizontal="center" vertical="center"/>
      <protection locked="0"/>
    </xf>
    <xf numFmtId="0" fontId="7" fillId="0" borderId="3" xfId="0" applyFont="1" applyBorder="1" applyAlignment="1" applyProtection="1">
      <alignment horizontal="center" vertical="center" wrapText="1"/>
      <protection locked="0"/>
    </xf>
    <xf numFmtId="49" fontId="7" fillId="0" borderId="3" xfId="0" applyNumberFormat="1" applyFont="1" applyBorder="1" applyAlignment="1" applyProtection="1">
      <alignment horizontal="left" vertical="center" wrapText="1"/>
      <protection locked="0"/>
    </xf>
    <xf numFmtId="49" fontId="7" fillId="0" borderId="3" xfId="0" applyNumberFormat="1" applyFont="1" applyBorder="1" applyAlignment="1" applyProtection="1">
      <alignment horizontal="center" vertical="center"/>
      <protection locked="0"/>
    </xf>
    <xf numFmtId="165" fontId="7" fillId="0" borderId="3" xfId="1" applyNumberFormat="1" applyFont="1" applyFill="1" applyBorder="1" applyAlignment="1" applyProtection="1">
      <alignment horizontal="right" vertical="center"/>
      <protection locked="0"/>
    </xf>
    <xf numFmtId="165" fontId="7" fillId="0" borderId="0" xfId="1" applyNumberFormat="1" applyFont="1" applyBorder="1" applyAlignment="1" applyProtection="1">
      <alignment vertical="center"/>
      <protection locked="0"/>
    </xf>
    <xf numFmtId="14" fontId="7" fillId="0" borderId="3" xfId="0" applyNumberFormat="1" applyFont="1" applyBorder="1" applyAlignment="1" applyProtection="1">
      <alignment horizontal="center" vertical="center"/>
      <protection locked="0"/>
    </xf>
    <xf numFmtId="14" fontId="7" fillId="0" borderId="11" xfId="0" applyNumberFormat="1" applyFont="1" applyBorder="1" applyAlignment="1" applyProtection="1">
      <alignment horizontal="center" vertical="center"/>
      <protection locked="0"/>
    </xf>
    <xf numFmtId="49" fontId="7" fillId="0" borderId="0" xfId="1" applyNumberFormat="1" applyFont="1" applyAlignment="1" applyProtection="1">
      <alignment vertical="center"/>
      <protection locked="0"/>
    </xf>
    <xf numFmtId="0" fontId="7" fillId="0" borderId="1" xfId="0" applyFont="1" applyBorder="1" applyAlignment="1" applyProtection="1">
      <alignment horizontal="center" vertical="center"/>
      <protection locked="0"/>
    </xf>
    <xf numFmtId="49" fontId="7" fillId="0" borderId="1" xfId="0" applyNumberFormat="1" applyFont="1" applyBorder="1" applyAlignment="1" applyProtection="1">
      <alignment horizontal="left" vertical="center" wrapText="1"/>
      <protection locked="0"/>
    </xf>
    <xf numFmtId="49" fontId="7" fillId="0" borderId="1" xfId="0" applyNumberFormat="1" applyFont="1" applyBorder="1" applyAlignment="1" applyProtection="1">
      <alignment horizontal="center" vertical="center"/>
      <protection locked="0"/>
    </xf>
    <xf numFmtId="165" fontId="7" fillId="0" borderId="1" xfId="1" applyNumberFormat="1" applyFont="1" applyFill="1" applyBorder="1" applyAlignment="1" applyProtection="1">
      <alignment horizontal="right" vertical="center"/>
      <protection locked="0"/>
    </xf>
    <xf numFmtId="42" fontId="7" fillId="0" borderId="0" xfId="1" applyFont="1" applyBorder="1" applyAlignment="1" applyProtection="1">
      <alignment vertical="center"/>
      <protection locked="0"/>
    </xf>
    <xf numFmtId="14" fontId="7" fillId="0" borderId="1" xfId="0" applyNumberFormat="1" applyFont="1" applyBorder="1" applyAlignment="1" applyProtection="1">
      <alignment horizontal="center" vertical="center"/>
      <protection locked="0"/>
    </xf>
    <xf numFmtId="14" fontId="7" fillId="0" borderId="5" xfId="0" applyNumberFormat="1" applyFont="1" applyBorder="1" applyAlignment="1" applyProtection="1">
      <alignment horizontal="center" vertical="center"/>
      <protection locked="0"/>
    </xf>
    <xf numFmtId="49" fontId="7" fillId="0" borderId="1" xfId="0" applyNumberFormat="1" applyFont="1" applyBorder="1" applyAlignment="1" applyProtection="1">
      <alignment horizontal="center" vertical="center" wrapText="1"/>
      <protection locked="0"/>
    </xf>
    <xf numFmtId="0" fontId="7" fillId="0" borderId="0" xfId="0" applyFont="1" applyAlignment="1" applyProtection="1">
      <alignment horizontal="center" vertical="center" wrapText="1"/>
      <protection locked="0"/>
    </xf>
    <xf numFmtId="0" fontId="7" fillId="0" borderId="0" xfId="0" applyFont="1" applyAlignment="1" applyProtection="1">
      <alignment horizontal="center" wrapText="1"/>
      <protection locked="0"/>
    </xf>
    <xf numFmtId="42" fontId="7" fillId="0" borderId="0" xfId="1" applyFont="1" applyBorder="1" applyProtection="1">
      <protection locked="0"/>
    </xf>
    <xf numFmtId="49" fontId="7" fillId="0" borderId="0" xfId="1" applyNumberFormat="1" applyFont="1" applyProtection="1">
      <protection locked="0"/>
    </xf>
    <xf numFmtId="0" fontId="7" fillId="0" borderId="0" xfId="0" applyFont="1" applyAlignment="1" applyProtection="1">
      <alignment wrapText="1"/>
      <protection locked="0"/>
    </xf>
    <xf numFmtId="49" fontId="7" fillId="0" borderId="0" xfId="0" applyNumberFormat="1" applyFont="1" applyAlignment="1" applyProtection="1">
      <alignment wrapText="1"/>
      <protection locked="0"/>
    </xf>
    <xf numFmtId="14" fontId="7" fillId="0" borderId="0" xfId="0" applyNumberFormat="1" applyFont="1" applyProtection="1">
      <protection locked="0"/>
    </xf>
    <xf numFmtId="14" fontId="7" fillId="0" borderId="6" xfId="0" applyNumberFormat="1" applyFont="1" applyBorder="1" applyProtection="1">
      <protection locked="0"/>
    </xf>
    <xf numFmtId="49" fontId="7" fillId="0" borderId="7" xfId="0" applyNumberFormat="1" applyFont="1" applyBorder="1" applyAlignment="1" applyProtection="1">
      <alignment horizontal="center" vertical="center"/>
      <protection locked="0"/>
    </xf>
    <xf numFmtId="0" fontId="7" fillId="0" borderId="8" xfId="0" applyFont="1" applyBorder="1" applyAlignment="1" applyProtection="1">
      <alignment wrapText="1"/>
      <protection locked="0"/>
    </xf>
    <xf numFmtId="49" fontId="7" fillId="0" borderId="8" xfId="0" applyNumberFormat="1" applyFont="1" applyBorder="1" applyAlignment="1" applyProtection="1">
      <alignment wrapText="1"/>
      <protection locked="0"/>
    </xf>
    <xf numFmtId="42" fontId="7" fillId="0" borderId="8" xfId="1" applyFont="1" applyBorder="1" applyProtection="1">
      <protection locked="0"/>
    </xf>
    <xf numFmtId="14" fontId="7" fillId="0" borderId="8" xfId="0" applyNumberFormat="1" applyFont="1" applyBorder="1" applyProtection="1">
      <protection locked="0"/>
    </xf>
    <xf numFmtId="14" fontId="7" fillId="0" borderId="9" xfId="0" applyNumberFormat="1" applyFont="1" applyBorder="1" applyProtection="1">
      <protection locked="0"/>
    </xf>
    <xf numFmtId="42" fontId="3" fillId="0" borderId="3" xfId="1" applyFont="1" applyBorder="1" applyAlignment="1" applyProtection="1">
      <alignment horizontal="center" vertical="center"/>
      <protection locked="0"/>
    </xf>
    <xf numFmtId="14" fontId="2" fillId="0" borderId="0" xfId="0" applyNumberFormat="1" applyFont="1" applyProtection="1">
      <protection locked="0"/>
    </xf>
    <xf numFmtId="42" fontId="2" fillId="0" borderId="0" xfId="1" applyFont="1" applyProtection="1">
      <protection locked="0"/>
    </xf>
    <xf numFmtId="42" fontId="2" fillId="0" borderId="0" xfId="1" applyFont="1" applyAlignment="1" applyProtection="1">
      <alignment vertical="center"/>
      <protection locked="0"/>
    </xf>
    <xf numFmtId="1" fontId="2" fillId="0" borderId="0" xfId="1" applyNumberFormat="1" applyFont="1" applyAlignment="1" applyProtection="1">
      <alignment vertical="center"/>
      <protection locked="0"/>
    </xf>
    <xf numFmtId="165" fontId="8" fillId="0" borderId="0" xfId="1" applyNumberFormat="1" applyFont="1" applyBorder="1" applyAlignment="1" applyProtection="1">
      <alignment vertical="center"/>
      <protection hidden="1"/>
    </xf>
    <xf numFmtId="42" fontId="8" fillId="0" borderId="0" xfId="1" applyFont="1" applyBorder="1" applyProtection="1">
      <protection hidden="1"/>
    </xf>
    <xf numFmtId="42" fontId="8" fillId="0" borderId="8" xfId="1" applyFont="1" applyBorder="1" applyProtection="1">
      <protection hidden="1"/>
    </xf>
    <xf numFmtId="10" fontId="2" fillId="2" borderId="0" xfId="2" applyNumberFormat="1" applyFont="1" applyFill="1" applyAlignment="1" applyProtection="1">
      <alignment horizontal="center" vertical="center"/>
      <protection hidden="1"/>
    </xf>
    <xf numFmtId="14" fontId="2" fillId="0" borderId="0" xfId="0" applyNumberFormat="1" applyFont="1" applyAlignment="1" applyProtection="1">
      <alignment vertical="center"/>
      <protection locked="0"/>
    </xf>
    <xf numFmtId="49" fontId="10" fillId="0" borderId="1" xfId="0" applyNumberFormat="1" applyFont="1" applyBorder="1" applyAlignment="1" applyProtection="1">
      <alignment horizontal="left" vertical="center" wrapText="1"/>
      <protection locked="0"/>
    </xf>
    <xf numFmtId="49" fontId="11" fillId="0" borderId="1" xfId="0" applyNumberFormat="1" applyFont="1" applyBorder="1" applyAlignment="1" applyProtection="1">
      <alignment horizontal="center" vertical="center" wrapText="1"/>
      <protection locked="0"/>
    </xf>
    <xf numFmtId="49" fontId="11" fillId="0" borderId="0" xfId="1" applyNumberFormat="1" applyFont="1" applyAlignment="1" applyProtection="1">
      <alignment vertical="center"/>
      <protection locked="0"/>
    </xf>
    <xf numFmtId="49" fontId="11" fillId="0" borderId="4" xfId="0" applyNumberFormat="1" applyFont="1" applyBorder="1" applyAlignment="1" applyProtection="1">
      <alignment horizontal="center" vertical="center"/>
      <protection locked="0"/>
    </xf>
    <xf numFmtId="0" fontId="11" fillId="0" borderId="1" xfId="0" applyFont="1" applyBorder="1" applyAlignment="1" applyProtection="1">
      <alignment horizontal="center" vertical="center"/>
      <protection locked="0"/>
    </xf>
    <xf numFmtId="49" fontId="10" fillId="0" borderId="1" xfId="0" applyNumberFormat="1" applyFont="1" applyBorder="1" applyAlignment="1" applyProtection="1">
      <alignment horizontal="center" vertical="center" wrapText="1"/>
      <protection locked="0"/>
    </xf>
    <xf numFmtId="49" fontId="11" fillId="0" borderId="1" xfId="0" applyNumberFormat="1" applyFont="1" applyBorder="1" applyAlignment="1" applyProtection="1">
      <alignment horizontal="center" vertical="center"/>
      <protection locked="0"/>
    </xf>
    <xf numFmtId="14" fontId="11" fillId="0" borderId="5" xfId="0" applyNumberFormat="1" applyFont="1" applyBorder="1" applyAlignment="1" applyProtection="1">
      <alignment horizontal="center" vertical="center"/>
      <protection locked="0"/>
    </xf>
    <xf numFmtId="49" fontId="10" fillId="0" borderId="1" xfId="0" applyNumberFormat="1" applyFont="1" applyBorder="1" applyAlignment="1" applyProtection="1">
      <alignment horizontal="justify" vertical="center" wrapText="1"/>
      <protection locked="0"/>
    </xf>
    <xf numFmtId="14" fontId="11" fillId="0" borderId="1" xfId="0" applyNumberFormat="1" applyFont="1" applyBorder="1" applyAlignment="1" applyProtection="1">
      <alignment horizontal="center" vertical="center"/>
      <protection locked="0"/>
    </xf>
    <xf numFmtId="0" fontId="9" fillId="0" borderId="0" xfId="0" applyFont="1" applyAlignment="1" applyProtection="1">
      <alignment horizontal="center" vertical="center"/>
      <protection locked="0"/>
    </xf>
    <xf numFmtId="0" fontId="3" fillId="0" borderId="3" xfId="0" applyFont="1" applyBorder="1" applyAlignment="1" applyProtection="1">
      <alignment horizontal="right" vertical="center"/>
      <protection locked="0"/>
    </xf>
    <xf numFmtId="0" fontId="4" fillId="2" borderId="10" xfId="0" applyFont="1" applyFill="1" applyBorder="1" applyAlignment="1" applyProtection="1">
      <alignment horizontal="center" vertical="center" wrapText="1"/>
      <protection locked="0"/>
    </xf>
    <xf numFmtId="42" fontId="2" fillId="0" borderId="0" xfId="1" applyFont="1" applyAlignment="1" applyProtection="1">
      <alignment horizontal="center"/>
      <protection locked="0"/>
    </xf>
  </cellXfs>
  <cellStyles count="3">
    <cellStyle name="Moneda [0]" xfId="1" builtinId="7"/>
    <cellStyle name="Normal" xfId="0" builtinId="0"/>
    <cellStyle name="Porcentaje" xfId="2" builtinId="5"/>
  </cellStyles>
  <dxfs count="16"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Open Sans"/>
        <scheme val="none"/>
      </font>
      <numFmt numFmtId="30" formatCode="@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Open Sans"/>
        <scheme val="none"/>
      </font>
      <numFmt numFmtId="30" formatCode="@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Open Sans"/>
        <scheme val="none"/>
      </font>
      <numFmt numFmtId="30" formatCode="@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Open Sans"/>
        <scheme val="none"/>
      </font>
      <numFmt numFmtId="19" formatCode="d/mm/yyyy"/>
      <border diagonalUp="0" diagonalDown="0">
        <left/>
        <right style="medium">
          <color indexed="64"/>
        </right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Open Sans"/>
        <scheme val="none"/>
      </font>
      <numFmt numFmtId="19" formatCode="d/mm/yyyy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Open Sans"/>
        <scheme val="none"/>
      </font>
      <numFmt numFmtId="32" formatCode="_-&quot;$&quot;\ * #,##0_-;\-&quot;$&quot;\ * #,##0_-;_-&quot;$&quot;\ * &quot;-&quot;_-;_-@_-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Open Sans"/>
        <scheme val="none"/>
      </font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Open Sans"/>
        <scheme val="none"/>
      </font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Open Sans"/>
        <scheme val="none"/>
      </font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Open Sans"/>
        <scheme val="none"/>
      </font>
      <numFmt numFmtId="30" formatCode="@"/>
      <alignment horizontal="general" vertical="bottom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Open Sans"/>
        <scheme val="none"/>
      </font>
      <numFmt numFmtId="30" formatCode="@"/>
      <alignment horizontal="general" vertical="bottom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Open Sans"/>
        <scheme val="none"/>
      </font>
      <alignment horizontal="general" vertical="bottom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Open Sans"/>
        <scheme val="none"/>
      </font>
      <numFmt numFmtId="30" formatCode="@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/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Open Sans"/>
        <scheme val="none"/>
      </font>
      <protection locked="0" hidden="0"/>
    </dxf>
    <dxf>
      <border>
        <bottom style="medium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Opens Sans"/>
        <scheme val="none"/>
      </font>
      <alignment horizontal="center" vertical="center" textRotation="0" wrapText="1" indent="0" justifyLastLine="0" shrinkToFit="0" readingOrder="0"/>
      <border diagonalUp="0" diagonalDown="0">
        <left/>
        <right/>
        <top/>
        <bottom/>
        <vertical/>
        <horizontal/>
      </border>
      <protection locked="0" hidden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a1" displayName="Tabla1" ref="A4:M38" totalsRowShown="0" headerRowDxfId="15" dataDxfId="13" headerRowBorderDxfId="14" dataCellStyle="Moneda [0]">
  <autoFilter ref="A4:M38" xr:uid="{00000000-0009-0000-0100-000001000000}"/>
  <tableColumns count="13">
    <tableColumn id="1" xr3:uid="{00000000-0010-0000-0000-000001000000}" name="No. Contrato" dataDxfId="12"/>
    <tableColumn id="2" xr3:uid="{00000000-0010-0000-0000-000002000000}" name="Clase de Contrato " dataDxfId="11"/>
    <tableColumn id="3" xr3:uid="{00000000-0010-0000-0000-000003000000}" name="Objeto de Contrato (Abreviado)" dataDxfId="10"/>
    <tableColumn id="4" xr3:uid="{00000000-0010-0000-0000-000004000000}" name="Contratista (Nombre y Apellido o en defecto Razón Social) " dataDxfId="9"/>
    <tableColumn id="5" xr3:uid="{00000000-0010-0000-0000-000005000000}" name="Valor Inicial Contrato " dataDxfId="8" dataCellStyle="Moneda [0]"/>
    <tableColumn id="6" xr3:uid="{00000000-0010-0000-0000-000006000000}" name="Adiciones " dataDxfId="7" dataCellStyle="Moneda [0]"/>
    <tableColumn id="7" xr3:uid="{00000000-0010-0000-0000-000007000000}" name="Reducciones (Liberaciones)" dataDxfId="6" dataCellStyle="Moneda [0]"/>
    <tableColumn id="8" xr3:uid="{00000000-0010-0000-0000-000008000000}" name="Valor Definitivo " dataDxfId="5" dataCellStyle="Moneda [0]">
      <calculatedColumnFormula>((Tabla1[[#This Row],[Valor Inicial Contrato ]]+Tabla1[[#This Row],[Adiciones ]])-Tabla1[[#This Row],[Reducciones (Liberaciones)]])</calculatedColumnFormula>
    </tableColumn>
    <tableColumn id="9" xr3:uid="{00000000-0010-0000-0000-000009000000}" name="Fecha de Inicio " dataDxfId="4"/>
    <tableColumn id="10" xr3:uid="{00000000-0010-0000-0000-00000A000000}" name="Fecha de Terminación " dataDxfId="3"/>
    <tableColumn id="11" xr3:uid="{00000000-0010-0000-0000-00000B000000}" name="COMPROBANTE DE EGRESO " dataDxfId="2" dataCellStyle="Moneda [0]"/>
    <tableColumn id="12" xr3:uid="{00000000-0010-0000-0000-00000C000000}" name="CDP" dataDxfId="1" dataCellStyle="Moneda [0]"/>
    <tableColumn id="13" xr3:uid="{00000000-0010-0000-0000-00000D000000}" name="RP" dataDxfId="0" dataCellStyle="Moneda [0]"/>
  </tableColumns>
  <tableStyleInfo name="TableStyleLight15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46"/>
  <sheetViews>
    <sheetView tabSelected="1" zoomScale="70" zoomScaleNormal="70" workbookViewId="0">
      <selection activeCell="E10" sqref="E10"/>
    </sheetView>
  </sheetViews>
  <sheetFormatPr baseColWidth="10" defaultRowHeight="15"/>
  <cols>
    <col min="1" max="1" width="11" style="1" customWidth="1"/>
    <col min="2" max="2" width="33.85546875" style="1" customWidth="1"/>
    <col min="3" max="3" width="61.140625" style="1" customWidth="1"/>
    <col min="4" max="4" width="43" style="1" customWidth="1"/>
    <col min="5" max="5" width="41" style="46" customWidth="1"/>
    <col min="6" max="6" width="17.140625" style="46" customWidth="1"/>
    <col min="7" max="7" width="20.85546875" style="46" customWidth="1"/>
    <col min="8" max="8" width="23.28515625" style="46" customWidth="1"/>
    <col min="9" max="9" width="16" style="45" customWidth="1"/>
    <col min="10" max="10" width="17.42578125" style="45" customWidth="1"/>
    <col min="11" max="11" width="34.42578125" style="1" customWidth="1"/>
    <col min="12" max="12" width="17.5703125" style="1" customWidth="1"/>
    <col min="13" max="13" width="18.28515625" style="1" customWidth="1"/>
    <col min="14" max="16384" width="11.42578125" style="1"/>
  </cols>
  <sheetData>
    <row r="1" spans="1:14" ht="45" customHeight="1">
      <c r="A1" s="64" t="s">
        <v>23</v>
      </c>
      <c r="B1" s="64"/>
      <c r="C1" s="64"/>
      <c r="D1" s="64"/>
      <c r="E1" s="64"/>
      <c r="F1" s="64"/>
      <c r="G1" s="64"/>
      <c r="H1" s="64"/>
      <c r="I1" s="64"/>
      <c r="J1" s="64"/>
    </row>
    <row r="2" spans="1:14" s="3" customFormat="1" ht="26.25" customHeight="1">
      <c r="A2" s="2" t="s">
        <v>11</v>
      </c>
      <c r="C2" s="4">
        <v>64290700</v>
      </c>
      <c r="D2" s="5" t="s">
        <v>22</v>
      </c>
      <c r="E2" s="6" t="s">
        <v>30</v>
      </c>
      <c r="G2" s="2" t="s">
        <v>13</v>
      </c>
      <c r="I2" s="52">
        <f>H39/C3</f>
        <v>0</v>
      </c>
      <c r="K2" s="3" t="s">
        <v>24</v>
      </c>
      <c r="L2" s="53">
        <f ca="1">TODAY()</f>
        <v>45735</v>
      </c>
    </row>
    <row r="3" spans="1:14" s="3" customFormat="1" ht="35.25" customHeight="1" thickBot="1">
      <c r="A3" s="2" t="s">
        <v>12</v>
      </c>
      <c r="C3" s="4">
        <v>64290700</v>
      </c>
      <c r="D3" s="5" t="s">
        <v>10</v>
      </c>
      <c r="E3" s="6" t="s">
        <v>26</v>
      </c>
      <c r="G3" s="5" t="s">
        <v>15</v>
      </c>
      <c r="H3" s="3" t="s">
        <v>27</v>
      </c>
      <c r="K3" s="66" t="s">
        <v>19</v>
      </c>
      <c r="L3" s="66"/>
      <c r="M3" s="66"/>
    </row>
    <row r="4" spans="1:14" s="12" customFormat="1" ht="48.75" customHeight="1" thickBot="1">
      <c r="A4" s="7" t="s">
        <v>0</v>
      </c>
      <c r="B4" s="7" t="s">
        <v>1</v>
      </c>
      <c r="C4" s="7" t="s">
        <v>2</v>
      </c>
      <c r="D4" s="8" t="s">
        <v>3</v>
      </c>
      <c r="E4" s="7" t="s">
        <v>4</v>
      </c>
      <c r="F4" s="8" t="s">
        <v>5</v>
      </c>
      <c r="G4" s="7" t="s">
        <v>6</v>
      </c>
      <c r="H4" s="8" t="s">
        <v>7</v>
      </c>
      <c r="I4" s="7" t="s">
        <v>8</v>
      </c>
      <c r="J4" s="9" t="s">
        <v>9</v>
      </c>
      <c r="K4" s="10" t="s">
        <v>16</v>
      </c>
      <c r="L4" s="10" t="s">
        <v>17</v>
      </c>
      <c r="M4" s="11" t="s">
        <v>18</v>
      </c>
      <c r="N4" s="12" t="s">
        <v>25</v>
      </c>
    </row>
    <row r="5" spans="1:14" s="3" customFormat="1" ht="18">
      <c r="A5" s="13"/>
      <c r="B5" s="14"/>
      <c r="C5" s="15"/>
      <c r="D5" s="16"/>
      <c r="E5" s="17"/>
      <c r="F5" s="18"/>
      <c r="G5" s="18"/>
      <c r="H5" s="49">
        <f>(Tabla1[[#This Row],[Valor Inicial Contrato ]]+Tabla1[[#This Row],[Adiciones ]])-Tabla1[[#This Row],[Reducciones (Liberaciones)]]</f>
        <v>0</v>
      </c>
      <c r="I5" s="19"/>
      <c r="J5" s="20"/>
      <c r="K5" s="56"/>
      <c r="L5" s="21"/>
      <c r="M5" s="21"/>
      <c r="N5" s="3" t="str">
        <f ca="1">IF(Tabla1[[#This Row],[Fecha de Terminación ]]&lt;$L$2,"FINALIZADO","VIGENTE")</f>
        <v>FINALIZADO</v>
      </c>
    </row>
    <row r="6" spans="1:14" s="3" customFormat="1" ht="18">
      <c r="A6" s="13"/>
      <c r="B6" s="22"/>
      <c r="C6" s="23"/>
      <c r="D6" s="24"/>
      <c r="E6" s="25"/>
      <c r="F6" s="26"/>
      <c r="G6" s="26"/>
      <c r="H6" s="49">
        <f>(Tabla1[[#This Row],[Valor Inicial Contrato ]]+Tabla1[[#This Row],[Adiciones ]])-Tabla1[[#This Row],[Reducciones (Liberaciones)]]</f>
        <v>0</v>
      </c>
      <c r="I6" s="27"/>
      <c r="J6" s="28"/>
      <c r="K6" s="21"/>
      <c r="L6" s="21"/>
      <c r="M6" s="21"/>
      <c r="N6" s="3" t="str">
        <f ca="1">IF(Tabla1[[#This Row],[Fecha de Terminación ]]&lt;$L$2,"FINALIZADO","VIGENTE")</f>
        <v>FINALIZADO</v>
      </c>
    </row>
    <row r="7" spans="1:14" s="3" customFormat="1" ht="18">
      <c r="A7" s="13"/>
      <c r="B7" s="22"/>
      <c r="C7" s="23"/>
      <c r="D7" s="29"/>
      <c r="E7" s="25"/>
      <c r="F7" s="26"/>
      <c r="G7" s="26"/>
      <c r="H7" s="49">
        <f>(Tabla1[[#This Row],[Valor Inicial Contrato ]]+Tabla1[[#This Row],[Adiciones ]])-Tabla1[[#This Row],[Reducciones (Liberaciones)]]</f>
        <v>0</v>
      </c>
      <c r="I7" s="27"/>
      <c r="J7" s="28"/>
      <c r="K7" s="56"/>
      <c r="L7" s="21"/>
      <c r="M7" s="21"/>
      <c r="N7" s="3" t="str">
        <f ca="1">IF(Tabla1[[#This Row],[Fecha de Terminación ]]&lt;$L$2,"FINALIZADO","VIGENTE")</f>
        <v>FINALIZADO</v>
      </c>
    </row>
    <row r="8" spans="1:14" s="3" customFormat="1" ht="18">
      <c r="A8" s="13"/>
      <c r="B8" s="22"/>
      <c r="C8" s="54"/>
      <c r="D8" s="55"/>
      <c r="E8" s="25"/>
      <c r="F8" s="26"/>
      <c r="G8" s="26"/>
      <c r="H8" s="49">
        <f>(Tabla1[[#This Row],[Valor Inicial Contrato ]]+Tabla1[[#This Row],[Adiciones ]])-Tabla1[[#This Row],[Reducciones (Liberaciones)]]</f>
        <v>0</v>
      </c>
      <c r="I8" s="27"/>
      <c r="J8" s="28"/>
      <c r="K8" s="56"/>
      <c r="L8" s="56"/>
      <c r="M8" s="56"/>
      <c r="N8" s="3" t="str">
        <f ca="1">IF(Tabla1[[#This Row],[Fecha de Terminación ]]&lt;$L$2,"FINALIZADO","VIGENTE")</f>
        <v>FINALIZADO</v>
      </c>
    </row>
    <row r="9" spans="1:14" s="3" customFormat="1" ht="18">
      <c r="A9" s="57"/>
      <c r="B9" s="58"/>
      <c r="C9" s="54"/>
      <c r="D9" s="59"/>
      <c r="E9" s="25"/>
      <c r="F9" s="26"/>
      <c r="G9" s="26"/>
      <c r="H9" s="49">
        <f>(Tabla1[[#This Row],[Valor Inicial Contrato ]]+Tabla1[[#This Row],[Adiciones ]])-Tabla1[[#This Row],[Reducciones (Liberaciones)]]</f>
        <v>0</v>
      </c>
      <c r="I9" s="27"/>
      <c r="J9" s="28"/>
      <c r="K9" s="56"/>
      <c r="L9" s="56"/>
      <c r="M9" s="56"/>
      <c r="N9" s="3" t="str">
        <f ca="1">IF(Tabla1[[#This Row],[Fecha de Terminación ]]&lt;$L$2,"FINALIZADO","VIGENTE")</f>
        <v>FINALIZADO</v>
      </c>
    </row>
    <row r="10" spans="1:14" s="3" customFormat="1" ht="15.75" customHeight="1">
      <c r="A10" s="13"/>
      <c r="B10" s="58"/>
      <c r="C10" s="54"/>
      <c r="D10" s="60"/>
      <c r="E10" s="25"/>
      <c r="F10" s="26"/>
      <c r="G10" s="26"/>
      <c r="H10" s="49">
        <f>(Tabla1[[#This Row],[Valor Inicial Contrato ]]+Tabla1[[#This Row],[Adiciones ]])-Tabla1[[#This Row],[Reducciones (Liberaciones)]]</f>
        <v>0</v>
      </c>
      <c r="I10" s="27"/>
      <c r="J10" s="28"/>
      <c r="K10" s="56"/>
      <c r="L10" s="56"/>
      <c r="M10" s="56"/>
      <c r="N10" s="3" t="str">
        <f ca="1">IF(Tabla1[[#This Row],[Fecha de Terminación ]]&lt;$L$2,"FINALIZADO","VIGENTE")</f>
        <v>FINALIZADO</v>
      </c>
    </row>
    <row r="11" spans="1:14" s="3" customFormat="1" ht="18">
      <c r="A11" s="57"/>
      <c r="B11" s="58"/>
      <c r="C11" s="62"/>
      <c r="D11" s="60"/>
      <c r="E11" s="25"/>
      <c r="F11" s="26"/>
      <c r="G11" s="26"/>
      <c r="H11" s="49">
        <f>(Tabla1[[#This Row],[Valor Inicial Contrato ]]+Tabla1[[#This Row],[Adiciones ]])-Tabla1[[#This Row],[Reducciones (Liberaciones)]]</f>
        <v>0</v>
      </c>
      <c r="I11" s="27"/>
      <c r="J11" s="61"/>
      <c r="K11" s="56"/>
      <c r="L11" s="56"/>
      <c r="M11" s="56"/>
      <c r="N11" s="3" t="str">
        <f ca="1">IF(Tabla1[[#This Row],[Fecha de Terminación ]]&lt;$L$2,"FINALIZADO","VIGENTE")</f>
        <v>FINALIZADO</v>
      </c>
    </row>
    <row r="12" spans="1:14" s="3" customFormat="1" ht="18">
      <c r="A12" s="13"/>
      <c r="B12" s="22"/>
      <c r="C12" s="54"/>
      <c r="D12" s="60"/>
      <c r="E12" s="25"/>
      <c r="F12" s="26"/>
      <c r="G12" s="26"/>
      <c r="H12" s="49">
        <f>(Tabla1[[#This Row],[Valor Inicial Contrato ]]+Tabla1[[#This Row],[Adiciones ]])-Tabla1[[#This Row],[Reducciones (Liberaciones)]]</f>
        <v>0</v>
      </c>
      <c r="I12" s="63"/>
      <c r="J12" s="28"/>
      <c r="K12" s="56"/>
      <c r="L12" s="56"/>
      <c r="M12" s="56"/>
      <c r="N12" s="3" t="str">
        <f ca="1">IF(Tabla1[[#This Row],[Fecha de Terminación ]]&lt;$L$2,"FINALIZADO","VIGENTE")</f>
        <v>FINALIZADO</v>
      </c>
    </row>
    <row r="13" spans="1:14" s="3" customFormat="1" ht="15.75" customHeight="1">
      <c r="A13" s="13"/>
      <c r="B13" s="22"/>
      <c r="C13" s="54"/>
      <c r="D13" s="60"/>
      <c r="E13" s="25"/>
      <c r="F13" s="26"/>
      <c r="G13" s="26"/>
      <c r="H13" s="49">
        <f>(Tabla1[[#This Row],[Valor Inicial Contrato ]]+Tabla1[[#This Row],[Adiciones ]])-Tabla1[[#This Row],[Reducciones (Liberaciones)]]</f>
        <v>0</v>
      </c>
      <c r="I13" s="27"/>
      <c r="J13" s="28"/>
      <c r="K13" s="21"/>
      <c r="L13" s="56"/>
      <c r="M13" s="56"/>
      <c r="N13" s="3" t="str">
        <f ca="1">IF(Tabla1[[#This Row],[Fecha de Terminación ]]&lt;$L$2,"FINALIZADO","VIGENTE")</f>
        <v>FINALIZADO</v>
      </c>
    </row>
    <row r="14" spans="1:14" s="3" customFormat="1" ht="18">
      <c r="A14" s="13"/>
      <c r="B14" s="22"/>
      <c r="C14" s="23"/>
      <c r="D14" s="24"/>
      <c r="E14" s="25"/>
      <c r="F14" s="26"/>
      <c r="G14" s="26"/>
      <c r="H14" s="49">
        <f>(Tabla1[[#This Row],[Valor Inicial Contrato ]]+Tabla1[[#This Row],[Adiciones ]])-Tabla1[[#This Row],[Reducciones (Liberaciones)]]</f>
        <v>0</v>
      </c>
      <c r="I14" s="27"/>
      <c r="J14" s="28"/>
      <c r="K14" s="21"/>
      <c r="L14" s="21"/>
      <c r="M14" s="21"/>
      <c r="N14" s="3" t="str">
        <f ca="1">IF(Tabla1[[#This Row],[Fecha de Terminación ]]&lt;$L$2,"FINALIZADO","VIGENTE")</f>
        <v>FINALIZADO</v>
      </c>
    </row>
    <row r="15" spans="1:14" s="3" customFormat="1" ht="18">
      <c r="A15" s="13"/>
      <c r="B15" s="22"/>
      <c r="C15" s="23"/>
      <c r="D15" s="24"/>
      <c r="E15" s="25"/>
      <c r="F15" s="26"/>
      <c r="G15" s="26"/>
      <c r="H15" s="49">
        <f>(Tabla1[[#This Row],[Valor Inicial Contrato ]]+Tabla1[[#This Row],[Adiciones ]])-Tabla1[[#This Row],[Reducciones (Liberaciones)]]</f>
        <v>0</v>
      </c>
      <c r="I15" s="27"/>
      <c r="J15" s="28"/>
      <c r="K15" s="21"/>
      <c r="L15" s="21"/>
      <c r="M15" s="21"/>
      <c r="N15" s="3" t="str">
        <f ca="1">IF(Tabla1[[#This Row],[Fecha de Terminación ]]&lt;$L$2,"FINALIZADO","VIGENTE")</f>
        <v>FINALIZADO</v>
      </c>
    </row>
    <row r="16" spans="1:14" s="3" customFormat="1" ht="18">
      <c r="A16" s="13"/>
      <c r="B16" s="22"/>
      <c r="C16" s="23"/>
      <c r="D16" s="24"/>
      <c r="E16" s="25"/>
      <c r="F16" s="26"/>
      <c r="G16" s="26"/>
      <c r="H16" s="49">
        <f>(Tabla1[[#This Row],[Valor Inicial Contrato ]]+Tabla1[[#This Row],[Adiciones ]])-Tabla1[[#This Row],[Reducciones (Liberaciones)]]</f>
        <v>0</v>
      </c>
      <c r="I16" s="27"/>
      <c r="J16" s="28"/>
      <c r="K16" s="21"/>
      <c r="L16" s="21"/>
      <c r="M16" s="21"/>
      <c r="N16" s="3" t="str">
        <f ca="1">IF(Tabla1[[#This Row],[Fecha de Terminación ]]&lt;$L$2,"FINALIZADO","VIGENTE")</f>
        <v>FINALIZADO</v>
      </c>
    </row>
    <row r="17" spans="1:14" s="3" customFormat="1" ht="18">
      <c r="A17" s="13"/>
      <c r="B17" s="58"/>
      <c r="C17" s="54"/>
      <c r="D17" s="59"/>
      <c r="E17" s="25"/>
      <c r="F17" s="26"/>
      <c r="G17" s="26"/>
      <c r="H17" s="49">
        <f>(Tabla1[[#This Row],[Valor Inicial Contrato ]]+Tabla1[[#This Row],[Adiciones ]])-Tabla1[[#This Row],[Reducciones (Liberaciones)]]</f>
        <v>0</v>
      </c>
      <c r="I17" s="27"/>
      <c r="J17" s="28"/>
      <c r="K17" s="56"/>
      <c r="L17" s="56"/>
      <c r="M17" s="56"/>
      <c r="N17" s="3" t="str">
        <f ca="1">IF(Tabla1[[#This Row],[Fecha de Terminación ]]&lt;$L$2,"FINALIZADO","VIGENTE")</f>
        <v>FINALIZADO</v>
      </c>
    </row>
    <row r="18" spans="1:14" s="3" customFormat="1" ht="18">
      <c r="A18" s="57"/>
      <c r="B18" s="30"/>
      <c r="C18" s="23"/>
      <c r="D18" s="24"/>
      <c r="E18" s="25"/>
      <c r="F18" s="26"/>
      <c r="G18" s="26"/>
      <c r="H18" s="49">
        <f>(Tabla1[[#This Row],[Valor Inicial Contrato ]]+Tabla1[[#This Row],[Adiciones ]])-Tabla1[[#This Row],[Reducciones (Liberaciones)]]</f>
        <v>0</v>
      </c>
      <c r="I18" s="27"/>
      <c r="J18" s="28"/>
      <c r="K18" s="21"/>
      <c r="L18" s="21"/>
      <c r="M18" s="21"/>
      <c r="N18" s="3" t="str">
        <f ca="1">IF(Tabla1[[#This Row],[Fecha de Terminación ]]&lt;$L$2,"FINALIZADO","VIGENTE")</f>
        <v>FINALIZADO</v>
      </c>
    </row>
    <row r="19" spans="1:14" ht="18">
      <c r="A19" s="13"/>
      <c r="B19" s="31"/>
      <c r="C19" s="23"/>
      <c r="D19" s="24"/>
      <c r="E19" s="25"/>
      <c r="F19" s="32"/>
      <c r="G19" s="32"/>
      <c r="H19" s="49">
        <f>(Tabla1[[#This Row],[Valor Inicial Contrato ]]+Tabla1[[#This Row],[Adiciones ]])-Tabla1[[#This Row],[Reducciones (Liberaciones)]]</f>
        <v>0</v>
      </c>
      <c r="I19" s="27"/>
      <c r="J19" s="28"/>
      <c r="K19" s="33"/>
      <c r="L19" s="21"/>
      <c r="M19" s="21"/>
      <c r="N19" s="3" t="str">
        <f ca="1">IF(Tabla1[[#This Row],[Fecha de Terminación ]]&lt;$L$2,"FINALIZADO","VIGENTE")</f>
        <v>FINALIZADO</v>
      </c>
    </row>
    <row r="20" spans="1:14" ht="18">
      <c r="A20" s="13"/>
      <c r="B20" s="34"/>
      <c r="C20" s="35"/>
      <c r="D20" s="35"/>
      <c r="E20" s="32"/>
      <c r="F20" s="32"/>
      <c r="G20" s="32"/>
      <c r="H20" s="50">
        <f>((Tabla1[[#This Row],[Valor Inicial Contrato ]]+Tabla1[[#This Row],[Adiciones ]])-Tabla1[[#This Row],[Reducciones (Liberaciones)]])</f>
        <v>0</v>
      </c>
      <c r="I20" s="36"/>
      <c r="J20" s="37"/>
      <c r="K20" s="33"/>
      <c r="L20" s="33"/>
      <c r="M20" s="33"/>
      <c r="N20" s="3" t="str">
        <f ca="1">IF(Tabla1[[#This Row],[Fecha de Terminación ]]&lt;$L$2,"FINALIZADO","VIGENTE")</f>
        <v>FINALIZADO</v>
      </c>
    </row>
    <row r="21" spans="1:14" ht="18">
      <c r="A21" s="13"/>
      <c r="B21" s="34"/>
      <c r="C21" s="35"/>
      <c r="D21" s="35"/>
      <c r="E21" s="32"/>
      <c r="F21" s="32"/>
      <c r="G21" s="32"/>
      <c r="H21" s="50">
        <f>((Tabla1[[#This Row],[Valor Inicial Contrato ]]+Tabla1[[#This Row],[Adiciones ]])-Tabla1[[#This Row],[Reducciones (Liberaciones)]])</f>
        <v>0</v>
      </c>
      <c r="I21" s="36"/>
      <c r="J21" s="37"/>
      <c r="K21" s="33"/>
      <c r="L21" s="33"/>
      <c r="M21" s="33"/>
      <c r="N21" s="3" t="str">
        <f ca="1">IF(Tabla1[[#This Row],[Fecha de Terminación ]]&lt;$L$2,"FINALIZADO","VIGENTE")</f>
        <v>FINALIZADO</v>
      </c>
    </row>
    <row r="22" spans="1:14" ht="18">
      <c r="A22" s="13"/>
      <c r="B22" s="34"/>
      <c r="C22" s="35"/>
      <c r="D22" s="35"/>
      <c r="E22" s="32"/>
      <c r="F22" s="32"/>
      <c r="G22" s="32"/>
      <c r="H22" s="50">
        <f>((Tabla1[[#This Row],[Valor Inicial Contrato ]]+Tabla1[[#This Row],[Adiciones ]])-Tabla1[[#This Row],[Reducciones (Liberaciones)]])</f>
        <v>0</v>
      </c>
      <c r="I22" s="36"/>
      <c r="J22" s="37"/>
      <c r="K22" s="33"/>
      <c r="L22" s="33"/>
      <c r="M22" s="33"/>
      <c r="N22" s="3" t="str">
        <f ca="1">IF(Tabla1[[#This Row],[Fecha de Terminación ]]&lt;$L$2,"FINALIZADO","VIGENTE")</f>
        <v>FINALIZADO</v>
      </c>
    </row>
    <row r="23" spans="1:14" ht="18">
      <c r="A23" s="13"/>
      <c r="B23" s="34"/>
      <c r="C23" s="35"/>
      <c r="D23" s="35"/>
      <c r="E23" s="32"/>
      <c r="F23" s="32"/>
      <c r="G23" s="32"/>
      <c r="H23" s="50">
        <f>((Tabla1[[#This Row],[Valor Inicial Contrato ]]+Tabla1[[#This Row],[Adiciones ]])-Tabla1[[#This Row],[Reducciones (Liberaciones)]])</f>
        <v>0</v>
      </c>
      <c r="I23" s="36"/>
      <c r="J23" s="37"/>
      <c r="K23" s="33"/>
      <c r="L23" s="33"/>
      <c r="M23" s="33"/>
      <c r="N23" s="3" t="str">
        <f ca="1">IF(Tabla1[[#This Row],[Fecha de Terminación ]]&lt;$L$2,"FINALIZADO","VIGENTE")</f>
        <v>FINALIZADO</v>
      </c>
    </row>
    <row r="24" spans="1:14" ht="18">
      <c r="A24" s="13"/>
      <c r="B24" s="34"/>
      <c r="C24" s="35"/>
      <c r="D24" s="35"/>
      <c r="E24" s="32"/>
      <c r="F24" s="32"/>
      <c r="G24" s="32"/>
      <c r="H24" s="50">
        <f>((Tabla1[[#This Row],[Valor Inicial Contrato ]]+Tabla1[[#This Row],[Adiciones ]])-Tabla1[[#This Row],[Reducciones (Liberaciones)]])</f>
        <v>0</v>
      </c>
      <c r="I24" s="36"/>
      <c r="J24" s="37"/>
      <c r="K24" s="33"/>
      <c r="L24" s="33"/>
      <c r="M24" s="33"/>
      <c r="N24" s="3" t="str">
        <f ca="1">IF(Tabla1[[#This Row],[Fecha de Terminación ]]&lt;$L$2,"FINALIZADO","VIGENTE")</f>
        <v>FINALIZADO</v>
      </c>
    </row>
    <row r="25" spans="1:14" ht="18">
      <c r="A25" s="13"/>
      <c r="B25" s="34"/>
      <c r="C25" s="35"/>
      <c r="D25" s="35"/>
      <c r="E25" s="32"/>
      <c r="F25" s="32"/>
      <c r="G25" s="32"/>
      <c r="H25" s="50">
        <f>((Tabla1[[#This Row],[Valor Inicial Contrato ]]+Tabla1[[#This Row],[Adiciones ]])-Tabla1[[#This Row],[Reducciones (Liberaciones)]])</f>
        <v>0</v>
      </c>
      <c r="I25" s="36"/>
      <c r="J25" s="37"/>
      <c r="K25" s="33"/>
      <c r="L25" s="33"/>
      <c r="M25" s="33"/>
      <c r="N25" s="3" t="str">
        <f ca="1">IF(Tabla1[[#This Row],[Fecha de Terminación ]]&lt;$L$2,"FINALIZADO","VIGENTE")</f>
        <v>FINALIZADO</v>
      </c>
    </row>
    <row r="26" spans="1:14" ht="18">
      <c r="A26" s="13"/>
      <c r="B26" s="34"/>
      <c r="C26" s="35"/>
      <c r="D26" s="35"/>
      <c r="E26" s="32"/>
      <c r="F26" s="32"/>
      <c r="G26" s="32"/>
      <c r="H26" s="50">
        <f>((Tabla1[[#This Row],[Valor Inicial Contrato ]]+Tabla1[[#This Row],[Adiciones ]])-Tabla1[[#This Row],[Reducciones (Liberaciones)]])</f>
        <v>0</v>
      </c>
      <c r="I26" s="36"/>
      <c r="J26" s="37"/>
      <c r="K26" s="33"/>
      <c r="L26" s="33"/>
      <c r="M26" s="33"/>
      <c r="N26" s="3" t="str">
        <f ca="1">IF(Tabla1[[#This Row],[Fecha de Terminación ]]&lt;$L$2,"FINALIZADO","VIGENTE")</f>
        <v>FINALIZADO</v>
      </c>
    </row>
    <row r="27" spans="1:14" ht="18">
      <c r="A27" s="13"/>
      <c r="B27" s="34"/>
      <c r="C27" s="35"/>
      <c r="D27" s="35"/>
      <c r="E27" s="32"/>
      <c r="F27" s="32"/>
      <c r="G27" s="32"/>
      <c r="H27" s="50">
        <f>((Tabla1[[#This Row],[Valor Inicial Contrato ]]+Tabla1[[#This Row],[Adiciones ]])-Tabla1[[#This Row],[Reducciones (Liberaciones)]])</f>
        <v>0</v>
      </c>
      <c r="I27" s="36"/>
      <c r="J27" s="37"/>
      <c r="K27" s="33"/>
      <c r="L27" s="33"/>
      <c r="M27" s="33"/>
      <c r="N27" s="3" t="str">
        <f ca="1">IF(Tabla1[[#This Row],[Fecha de Terminación ]]&lt;$L$2,"FINALIZADO","VIGENTE")</f>
        <v>FINALIZADO</v>
      </c>
    </row>
    <row r="28" spans="1:14" ht="18">
      <c r="A28" s="13"/>
      <c r="B28" s="34"/>
      <c r="C28" s="35"/>
      <c r="D28" s="35"/>
      <c r="E28" s="32"/>
      <c r="F28" s="32"/>
      <c r="G28" s="32"/>
      <c r="H28" s="50">
        <f>((Tabla1[[#This Row],[Valor Inicial Contrato ]]+Tabla1[[#This Row],[Adiciones ]])-Tabla1[[#This Row],[Reducciones (Liberaciones)]])</f>
        <v>0</v>
      </c>
      <c r="I28" s="36"/>
      <c r="J28" s="37"/>
      <c r="K28" s="33"/>
      <c r="L28" s="33"/>
      <c r="M28" s="33"/>
      <c r="N28" s="3" t="str">
        <f ca="1">IF(Tabla1[[#This Row],[Fecha de Terminación ]]&lt;$L$2,"FINALIZADO","VIGENTE")</f>
        <v>FINALIZADO</v>
      </c>
    </row>
    <row r="29" spans="1:14" ht="18">
      <c r="A29" s="13"/>
      <c r="B29" s="34"/>
      <c r="C29" s="35"/>
      <c r="D29" s="35"/>
      <c r="E29" s="32"/>
      <c r="F29" s="32"/>
      <c r="G29" s="32"/>
      <c r="H29" s="50">
        <f>((Tabla1[[#This Row],[Valor Inicial Contrato ]]+Tabla1[[#This Row],[Adiciones ]])-Tabla1[[#This Row],[Reducciones (Liberaciones)]])</f>
        <v>0</v>
      </c>
      <c r="I29" s="36"/>
      <c r="J29" s="37"/>
      <c r="K29" s="33"/>
      <c r="L29" s="33"/>
      <c r="M29" s="33"/>
      <c r="N29" s="3" t="str">
        <f ca="1">IF(Tabla1[[#This Row],[Fecha de Terminación ]]&lt;$L$2,"FINALIZADO","VIGENTE")</f>
        <v>FINALIZADO</v>
      </c>
    </row>
    <row r="30" spans="1:14" ht="18">
      <c r="A30" s="13"/>
      <c r="B30" s="34"/>
      <c r="C30" s="35"/>
      <c r="D30" s="35"/>
      <c r="E30" s="32"/>
      <c r="F30" s="32"/>
      <c r="G30" s="32"/>
      <c r="H30" s="50">
        <f>((Tabla1[[#This Row],[Valor Inicial Contrato ]]+Tabla1[[#This Row],[Adiciones ]])-Tabla1[[#This Row],[Reducciones (Liberaciones)]])</f>
        <v>0</v>
      </c>
      <c r="I30" s="36"/>
      <c r="J30" s="37"/>
      <c r="K30" s="33"/>
      <c r="L30" s="33"/>
      <c r="M30" s="33"/>
      <c r="N30" s="3" t="str">
        <f ca="1">IF(Tabla1[[#This Row],[Fecha de Terminación ]]&lt;$L$2,"FINALIZADO","VIGENTE")</f>
        <v>FINALIZADO</v>
      </c>
    </row>
    <row r="31" spans="1:14" ht="18">
      <c r="A31" s="13"/>
      <c r="B31" s="34"/>
      <c r="C31" s="35"/>
      <c r="D31" s="35"/>
      <c r="E31" s="32"/>
      <c r="F31" s="32"/>
      <c r="G31" s="32"/>
      <c r="H31" s="50">
        <f>((Tabla1[[#This Row],[Valor Inicial Contrato ]]+Tabla1[[#This Row],[Adiciones ]])-Tabla1[[#This Row],[Reducciones (Liberaciones)]])</f>
        <v>0</v>
      </c>
      <c r="I31" s="36"/>
      <c r="J31" s="37"/>
      <c r="K31" s="33"/>
      <c r="L31" s="33"/>
      <c r="M31" s="33"/>
      <c r="N31" s="3" t="str">
        <f ca="1">IF(Tabla1[[#This Row],[Fecha de Terminación ]]&lt;$L$2,"FINALIZADO","VIGENTE")</f>
        <v>FINALIZADO</v>
      </c>
    </row>
    <row r="32" spans="1:14" ht="18">
      <c r="A32" s="13"/>
      <c r="B32" s="34"/>
      <c r="C32" s="35"/>
      <c r="D32" s="35"/>
      <c r="E32" s="32"/>
      <c r="F32" s="32"/>
      <c r="G32" s="32"/>
      <c r="H32" s="50">
        <f>((Tabla1[[#This Row],[Valor Inicial Contrato ]]+Tabla1[[#This Row],[Adiciones ]])-Tabla1[[#This Row],[Reducciones (Liberaciones)]])</f>
        <v>0</v>
      </c>
      <c r="I32" s="36"/>
      <c r="J32" s="37"/>
      <c r="K32" s="33"/>
      <c r="L32" s="33"/>
      <c r="M32" s="33"/>
      <c r="N32" s="3" t="str">
        <f ca="1">IF(Tabla1[[#This Row],[Fecha de Terminación ]]&lt;$L$2,"FINALIZADO","VIGENTE")</f>
        <v>FINALIZADO</v>
      </c>
    </row>
    <row r="33" spans="1:14" ht="18">
      <c r="A33" s="13"/>
      <c r="B33" s="34"/>
      <c r="C33" s="35"/>
      <c r="D33" s="35"/>
      <c r="E33" s="32"/>
      <c r="F33" s="32"/>
      <c r="G33" s="32"/>
      <c r="H33" s="50">
        <f>((Tabla1[[#This Row],[Valor Inicial Contrato ]]+Tabla1[[#This Row],[Adiciones ]])-Tabla1[[#This Row],[Reducciones (Liberaciones)]])</f>
        <v>0</v>
      </c>
      <c r="I33" s="36"/>
      <c r="J33" s="37"/>
      <c r="K33" s="33"/>
      <c r="L33" s="33"/>
      <c r="M33" s="33"/>
      <c r="N33" s="3" t="str">
        <f ca="1">IF(Tabla1[[#This Row],[Fecha de Terminación ]]&lt;$L$2,"FINALIZADO","VIGENTE")</f>
        <v>FINALIZADO</v>
      </c>
    </row>
    <row r="34" spans="1:14" ht="18">
      <c r="A34" s="13"/>
      <c r="B34" s="34"/>
      <c r="C34" s="35"/>
      <c r="D34" s="35"/>
      <c r="E34" s="32"/>
      <c r="F34" s="32"/>
      <c r="G34" s="32"/>
      <c r="H34" s="50">
        <f>((Tabla1[[#This Row],[Valor Inicial Contrato ]]+Tabla1[[#This Row],[Adiciones ]])-Tabla1[[#This Row],[Reducciones (Liberaciones)]])</f>
        <v>0</v>
      </c>
      <c r="I34" s="36"/>
      <c r="J34" s="37"/>
      <c r="K34" s="33"/>
      <c r="L34" s="33"/>
      <c r="M34" s="33"/>
      <c r="N34" s="3" t="str">
        <f ca="1">IF(Tabla1[[#This Row],[Fecha de Terminación ]]&lt;$L$2,"FINALIZADO","VIGENTE")</f>
        <v>FINALIZADO</v>
      </c>
    </row>
    <row r="35" spans="1:14" ht="18">
      <c r="A35" s="13"/>
      <c r="B35" s="34"/>
      <c r="C35" s="35"/>
      <c r="D35" s="35"/>
      <c r="E35" s="32"/>
      <c r="F35" s="32"/>
      <c r="G35" s="32"/>
      <c r="H35" s="50">
        <f>((Tabla1[[#This Row],[Valor Inicial Contrato ]]+Tabla1[[#This Row],[Adiciones ]])-Tabla1[[#This Row],[Reducciones (Liberaciones)]])</f>
        <v>0</v>
      </c>
      <c r="I35" s="36"/>
      <c r="J35" s="37"/>
      <c r="K35" s="33"/>
      <c r="L35" s="33"/>
      <c r="M35" s="33"/>
      <c r="N35" s="3" t="str">
        <f ca="1">IF(Tabla1[[#This Row],[Fecha de Terminación ]]&lt;$L$2,"FINALIZADO","VIGENTE")</f>
        <v>FINALIZADO</v>
      </c>
    </row>
    <row r="36" spans="1:14" ht="18">
      <c r="A36" s="13"/>
      <c r="B36" s="34"/>
      <c r="C36" s="35"/>
      <c r="D36" s="35"/>
      <c r="E36" s="32"/>
      <c r="F36" s="32"/>
      <c r="G36" s="32"/>
      <c r="H36" s="50">
        <f>((Tabla1[[#This Row],[Valor Inicial Contrato ]]+Tabla1[[#This Row],[Adiciones ]])-Tabla1[[#This Row],[Reducciones (Liberaciones)]])</f>
        <v>0</v>
      </c>
      <c r="I36" s="36"/>
      <c r="J36" s="37"/>
      <c r="K36" s="33"/>
      <c r="L36" s="33"/>
      <c r="M36" s="33"/>
      <c r="N36" s="3" t="str">
        <f ca="1">IF(Tabla1[[#This Row],[Fecha de Terminación ]]&lt;$L$2,"FINALIZADO","VIGENTE")</f>
        <v>FINALIZADO</v>
      </c>
    </row>
    <row r="37" spans="1:14" ht="18">
      <c r="A37" s="13"/>
      <c r="B37" s="34"/>
      <c r="C37" s="35"/>
      <c r="D37" s="35"/>
      <c r="E37" s="32"/>
      <c r="F37" s="32"/>
      <c r="G37" s="32"/>
      <c r="H37" s="50">
        <f>((Tabla1[[#This Row],[Valor Inicial Contrato ]]+Tabla1[[#This Row],[Adiciones ]])-Tabla1[[#This Row],[Reducciones (Liberaciones)]])</f>
        <v>0</v>
      </c>
      <c r="I37" s="36"/>
      <c r="J37" s="37"/>
      <c r="K37" s="33"/>
      <c r="L37" s="33"/>
      <c r="M37" s="33"/>
      <c r="N37" s="3" t="str">
        <f ca="1">IF(Tabla1[[#This Row],[Fecha de Terminación ]]&lt;$L$2,"FINALIZADO","VIGENTE")</f>
        <v>FINALIZADO</v>
      </c>
    </row>
    <row r="38" spans="1:14" ht="18.75" thickBot="1">
      <c r="A38" s="38"/>
      <c r="B38" s="39"/>
      <c r="C38" s="40"/>
      <c r="D38" s="40"/>
      <c r="E38" s="41"/>
      <c r="F38" s="41"/>
      <c r="G38" s="41"/>
      <c r="H38" s="51">
        <f>((Tabla1[[#This Row],[Valor Inicial Contrato ]]+Tabla1[[#This Row],[Adiciones ]])-Tabla1[[#This Row],[Reducciones (Liberaciones)]])</f>
        <v>0</v>
      </c>
      <c r="I38" s="42"/>
      <c r="J38" s="43"/>
      <c r="K38" s="33"/>
      <c r="L38" s="33"/>
      <c r="M38" s="33"/>
      <c r="N38" s="3" t="str">
        <f ca="1">IF(Tabla1[[#This Row],[Fecha de Terminación ]]&lt;$L$2,"FINALIZADO","VIGENTE")</f>
        <v>FINALIZADO</v>
      </c>
    </row>
    <row r="39" spans="1:14" ht="26.25" customHeight="1">
      <c r="A39" s="65" t="s">
        <v>14</v>
      </c>
      <c r="B39" s="65"/>
      <c r="C39" s="65"/>
      <c r="D39" s="65"/>
      <c r="E39" s="44">
        <f>SUM(Tabla1[[Valor Inicial Contrato ]])</f>
        <v>0</v>
      </c>
      <c r="F39" s="44">
        <f>SUM(Tabla1[[Adiciones ]])</f>
        <v>0</v>
      </c>
      <c r="G39" s="44">
        <f>SUM(Tabla1[Reducciones (Liberaciones)])</f>
        <v>0</v>
      </c>
      <c r="H39" s="44">
        <f>SUM(Tabla1[[Valor Definitivo ]])</f>
        <v>0</v>
      </c>
    </row>
    <row r="42" spans="1:14" ht="26.25" customHeight="1">
      <c r="E42" s="46" t="s">
        <v>20</v>
      </c>
      <c r="H42" s="47"/>
    </row>
    <row r="43" spans="1:14" ht="42" customHeight="1">
      <c r="E43" s="67"/>
      <c r="F43" s="67"/>
    </row>
    <row r="44" spans="1:14" ht="18" customHeight="1">
      <c r="E44" s="46" t="s">
        <v>28</v>
      </c>
      <c r="H44" s="47"/>
    </row>
    <row r="45" spans="1:14" ht="18" customHeight="1">
      <c r="E45" s="46" t="s">
        <v>21</v>
      </c>
    </row>
    <row r="46" spans="1:14">
      <c r="E46" s="46" t="s">
        <v>29</v>
      </c>
      <c r="H46" s="48"/>
    </row>
  </sheetData>
  <sheetProtection password="CC3D" sheet="1" objects="1" scenarios="1"/>
  <mergeCells count="4">
    <mergeCell ref="A1:J1"/>
    <mergeCell ref="A39:D39"/>
    <mergeCell ref="K3:M3"/>
    <mergeCell ref="E43:F43"/>
  </mergeCells>
  <phoneticPr fontId="5" type="noConversion"/>
  <pageMargins left="0.7" right="0.7" top="0.57281249999999995" bottom="0.75" header="0.3" footer="0.3"/>
  <pageSetup paperSize="9" scale="46" orientation="landscape" r:id="rId1"/>
  <ignoredErrors>
    <ignoredError sqref="H5:H19" calculatedColumn="1"/>
  </ignoredErrors>
  <legacy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3</vt:i4>
      </vt:variant>
    </vt:vector>
  </HeadingPairs>
  <TitlesOfParts>
    <vt:vector size="4" baseType="lpstr">
      <vt:lpstr>Seg Contratacion </vt:lpstr>
      <vt:lpstr>'Seg Contratacion '!_Hlk135144095</vt:lpstr>
      <vt:lpstr>'Seg Contratacion '!_Hlk135386276</vt:lpstr>
      <vt:lpstr>'Seg Contratacion 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CADEFE SAS</dc:creator>
  <cp:lastModifiedBy>Luz Mery Gaviria Lopez</cp:lastModifiedBy>
  <cp:lastPrinted>2023-09-04T12:44:43Z</cp:lastPrinted>
  <dcterms:created xsi:type="dcterms:W3CDTF">2022-09-23T20:21:20Z</dcterms:created>
  <dcterms:modified xsi:type="dcterms:W3CDTF">2025-03-19T20:16:43Z</dcterms:modified>
</cp:coreProperties>
</file>